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1" l="1"/>
  <c r="G80" i="1"/>
  <c r="G78" i="1"/>
  <c r="G67" i="1"/>
  <c r="G62" i="1"/>
  <c r="G55" i="1"/>
  <c r="G47" i="1"/>
  <c r="G42" i="1"/>
  <c r="G27" i="1"/>
  <c r="G40" i="1"/>
  <c r="G29" i="1"/>
  <c r="G15" i="1"/>
  <c r="G16" i="1"/>
  <c r="G17" i="1"/>
  <c r="G18" i="1"/>
  <c r="G19" i="1"/>
  <c r="G35" i="1"/>
  <c r="G81" i="1" l="1"/>
  <c r="G82" i="1"/>
  <c r="G83" i="1"/>
  <c r="G84" i="1"/>
  <c r="G74" i="1"/>
  <c r="G75" i="1"/>
  <c r="G76" i="1"/>
  <c r="G77" i="1"/>
  <c r="G73" i="1"/>
  <c r="G68" i="1"/>
  <c r="G69" i="1"/>
  <c r="G70" i="1"/>
  <c r="G71" i="1"/>
  <c r="G58" i="1"/>
  <c r="G59" i="1"/>
  <c r="G60" i="1"/>
  <c r="G61" i="1"/>
  <c r="G57" i="1"/>
  <c r="G79" i="1" l="1"/>
  <c r="G72" i="1"/>
  <c r="G56" i="1"/>
  <c r="G50" i="1"/>
  <c r="G51" i="1"/>
  <c r="G52" i="1"/>
  <c r="G53" i="1"/>
  <c r="G54" i="1"/>
  <c r="G49" i="1"/>
  <c r="G43" i="1"/>
  <c r="G44" i="1"/>
  <c r="G45" i="1"/>
  <c r="G46" i="1"/>
  <c r="G36" i="1"/>
  <c r="G37" i="1"/>
  <c r="G38" i="1"/>
  <c r="G39" i="1"/>
  <c r="G30" i="1"/>
  <c r="G31" i="1"/>
  <c r="G32" i="1"/>
  <c r="G33" i="1"/>
  <c r="G23" i="1"/>
  <c r="G24" i="1"/>
  <c r="G25" i="1"/>
  <c r="G26" i="1"/>
  <c r="G22" i="1"/>
  <c r="G14" i="1"/>
  <c r="G13" i="1" s="1"/>
  <c r="G11" i="1"/>
  <c r="G12" i="1"/>
  <c r="G10" i="1"/>
  <c r="G41" i="1" l="1"/>
  <c r="G48" i="1"/>
  <c r="G21" i="1"/>
  <c r="G34" i="1"/>
  <c r="G66" i="1"/>
  <c r="G28" i="1"/>
  <c r="G63" i="1" l="1"/>
  <c r="G65" i="1"/>
  <c r="G20" i="1"/>
  <c r="G9" i="1" l="1"/>
  <c r="G8" i="1" s="1"/>
  <c r="G86" i="1" s="1"/>
</calcChain>
</file>

<file path=xl/sharedStrings.xml><?xml version="1.0" encoding="utf-8"?>
<sst xmlns="http://schemas.openxmlformats.org/spreadsheetml/2006/main" count="218" uniqueCount="77">
  <si>
    <t>BCH ĐOÀN TỈNH TÂY NINH</t>
  </si>
  <si>
    <t>ĐOÀN TNCS HỒ CHÍ MINH</t>
  </si>
  <si>
    <t>Tây Ninh, ngày      tháng       năm 2023</t>
  </si>
  <si>
    <t>BẢNG DỰ TRÙ KINH PHÍ</t>
  </si>
  <si>
    <t>STT</t>
  </si>
  <si>
    <t>Nội dung</t>
  </si>
  <si>
    <t>Diễn giải</t>
  </si>
  <si>
    <t>Đơn vị tính</t>
  </si>
  <si>
    <t>Số lượng</t>
  </si>
  <si>
    <t>Đơn giá</t>
  </si>
  <si>
    <t>Thành tiền</t>
  </si>
  <si>
    <t>***</t>
  </si>
  <si>
    <t>Nước uống</t>
  </si>
  <si>
    <t>người</t>
  </si>
  <si>
    <t>Bồi dưỡng Ban Tham vấn</t>
  </si>
  <si>
    <t>Phông Hội nghị</t>
  </si>
  <si>
    <t>20.000 đồng/người/kỳ x 2 lần = 40.000 đồng/người</t>
  </si>
  <si>
    <t>Bồi dưỡng đại biểu Hội đồng trẻ em</t>
  </si>
  <si>
    <t xml:space="preserve">Bồi dưỡng Ban Tham vấn </t>
  </si>
  <si>
    <t>Photo tài liệu</t>
  </si>
  <si>
    <t>II. Ra mắt Hội đồng trẻ em tỉnh Tây Ninh, giai đoạn 2023 - 2026; các hoạt động trong năm 2023</t>
  </si>
  <si>
    <t>Phông chính</t>
  </si>
  <si>
    <t xml:space="preserve">Hỗ trợ hội trường, âm thanh, ánh sáng </t>
  </si>
  <si>
    <t>trọn gói</t>
  </si>
  <si>
    <t xml:space="preserve">Photo tài liệu </t>
  </si>
  <si>
    <t>Bồi dưỡng Họp chuyên đề trong năm</t>
  </si>
  <si>
    <t>Theo kế hoạch hoạt động của Hội đồng trẻ em</t>
  </si>
  <si>
    <t>Bồi dưỡng Thường trực Hội đồng trẻ em</t>
  </si>
  <si>
    <t xml:space="preserve">người </t>
  </si>
  <si>
    <t>Phông Hội thảo, Tập huấn</t>
  </si>
  <si>
    <t>bộ</t>
  </si>
  <si>
    <t>Bồi dưỡng Báo cáo viên</t>
  </si>
  <si>
    <t xml:space="preserve">Nước uống </t>
  </si>
  <si>
    <r>
      <rPr>
        <b/>
        <sz val="13"/>
        <color theme="1"/>
        <rFont val="Times New Roman"/>
        <family val="1"/>
      </rPr>
      <t>III. Năm 2024: Tiếp tục thực hiện và hoạt động của Hội đồng trẻ em</t>
    </r>
    <r>
      <rPr>
        <sz val="13"/>
        <color theme="1"/>
        <rFont val="Times New Roman"/>
        <family val="1"/>
      </rPr>
      <t xml:space="preserve">
- </t>
    </r>
    <r>
      <rPr>
        <i/>
        <sz val="13"/>
        <color theme="1"/>
        <rFont val="Times New Roman"/>
        <family val="1"/>
      </rPr>
      <t xml:space="preserve">Thời gian: </t>
    </r>
    <r>
      <rPr>
        <sz val="13"/>
        <color theme="1"/>
        <rFont val="Times New Roman"/>
        <family val="1"/>
      </rPr>
      <t xml:space="preserve">Tháng </t>
    </r>
    <r>
      <rPr>
        <b/>
        <sz val="13"/>
        <color theme="1"/>
        <rFont val="Times New Roman"/>
        <family val="1"/>
      </rPr>
      <t>06/2024</t>
    </r>
    <r>
      <rPr>
        <sz val="13"/>
        <color theme="1"/>
        <rFont val="Times New Roman"/>
        <family val="1"/>
      </rPr>
      <t xml:space="preserve"> và tháng </t>
    </r>
    <r>
      <rPr>
        <b/>
        <sz val="13"/>
        <color theme="1"/>
        <rFont val="Times New Roman"/>
        <family val="1"/>
      </rPr>
      <t>11/2024</t>
    </r>
    <r>
      <rPr>
        <sz val="13"/>
        <color theme="1"/>
        <rFont val="Times New Roman"/>
        <family val="1"/>
      </rPr>
      <t xml:space="preserve">
- </t>
    </r>
    <r>
      <rPr>
        <i/>
        <sz val="13"/>
        <color theme="1"/>
        <rFont val="Times New Roman"/>
        <family val="1"/>
      </rPr>
      <t>Địa điểm:</t>
    </r>
    <r>
      <rPr>
        <sz val="13"/>
        <color theme="1"/>
        <rFont val="Times New Roman"/>
        <family val="1"/>
      </rPr>
      <t xml:space="preserve"> Thành phố Tây Ninh
+ Hội nghị Ban Tham vấn: </t>
    </r>
    <r>
      <rPr>
        <b/>
        <sz val="13"/>
        <color theme="1"/>
        <rFont val="Times New Roman"/>
        <family val="1"/>
      </rPr>
      <t xml:space="preserve">02 </t>
    </r>
    <r>
      <rPr>
        <sz val="13"/>
        <color theme="1"/>
        <rFont val="Times New Roman"/>
        <family val="1"/>
      </rPr>
      <t xml:space="preserve">kỳ/năm
+ Hội nghị Thường trực Hội đồng trẻ em với Ban Tham vấn: </t>
    </r>
    <r>
      <rPr>
        <b/>
        <sz val="13"/>
        <color theme="1"/>
        <rFont val="Times New Roman"/>
        <family val="1"/>
      </rPr>
      <t>02</t>
    </r>
    <r>
      <rPr>
        <sz val="13"/>
        <color theme="1"/>
        <rFont val="Times New Roman"/>
        <family val="1"/>
      </rPr>
      <t xml:space="preserve"> kỳ/năm
+ Họp Hội đồng trẻ em: </t>
    </r>
    <r>
      <rPr>
        <b/>
        <sz val="13"/>
        <color theme="1"/>
        <rFont val="Times New Roman"/>
        <family val="1"/>
      </rPr>
      <t>02</t>
    </r>
    <r>
      <rPr>
        <sz val="13"/>
        <color theme="1"/>
        <rFont val="Times New Roman"/>
        <family val="1"/>
      </rPr>
      <t xml:space="preserve"> kỳ/năm
+ Hội thảo, toạ đàm và tập huấn thúc đẩy kỹ năng phản biện, đặt vấn đề cho đại biểu Hội đồng trẻ em: </t>
    </r>
    <r>
      <rPr>
        <b/>
        <sz val="13"/>
        <color theme="1"/>
        <rFont val="Times New Roman"/>
        <family val="1"/>
      </rPr>
      <t>01</t>
    </r>
    <r>
      <rPr>
        <sz val="13"/>
        <color theme="1"/>
        <rFont val="Times New Roman"/>
        <family val="1"/>
      </rPr>
      <t xml:space="preserve">/năm
+ Hội nghị giữa HĐND tỉnh với Hội đồng trẻ em: </t>
    </r>
    <r>
      <rPr>
        <b/>
        <sz val="13"/>
        <color theme="1"/>
        <rFont val="Times New Roman"/>
        <family val="1"/>
      </rPr>
      <t>01</t>
    </r>
    <r>
      <rPr>
        <sz val="13"/>
        <color theme="1"/>
        <rFont val="Times New Roman"/>
        <family val="1"/>
      </rPr>
      <t xml:space="preserve"> lần/năm</t>
    </r>
  </si>
  <si>
    <r>
      <rPr>
        <b/>
        <sz val="13"/>
        <color theme="1"/>
        <rFont val="Times New Roman"/>
        <family val="1"/>
      </rPr>
      <t>IV. Năm 2025: Tiếp tục thực hiện và hoạt động của Hội đồng trẻ em</t>
    </r>
    <r>
      <rPr>
        <sz val="13"/>
        <color theme="1"/>
        <rFont val="Times New Roman"/>
        <family val="1"/>
      </rPr>
      <t xml:space="preserve">
- Thời gian: Tháng </t>
    </r>
    <r>
      <rPr>
        <b/>
        <sz val="13"/>
        <color theme="1"/>
        <rFont val="Times New Roman"/>
        <family val="1"/>
      </rPr>
      <t>06/2025</t>
    </r>
    <r>
      <rPr>
        <sz val="13"/>
        <color theme="1"/>
        <rFont val="Times New Roman"/>
        <family val="1"/>
      </rPr>
      <t xml:space="preserve"> và tháng </t>
    </r>
    <r>
      <rPr>
        <b/>
        <sz val="13"/>
        <color theme="1"/>
        <rFont val="Times New Roman"/>
        <family val="1"/>
      </rPr>
      <t>11/2025</t>
    </r>
    <r>
      <rPr>
        <sz val="13"/>
        <color theme="1"/>
        <rFont val="Times New Roman"/>
        <family val="1"/>
      </rPr>
      <t xml:space="preserve">
- Địa điểm: Thành phố Tây Ninh</t>
    </r>
  </si>
  <si>
    <t>DUYỆT CỦA LÃNH ĐẠO</t>
  </si>
  <si>
    <t>KẾ TOÁN</t>
  </si>
  <si>
    <t>XÁC NHẬN LÃNH ĐẠO BAN</t>
  </si>
  <si>
    <t>(2.4m x 3.5m) = 8.4m2</t>
  </si>
  <si>
    <t>m2</t>
  </si>
  <si>
    <t xml:space="preserve">TỔNG CỘNG: </t>
  </si>
  <si>
    <t>I. Tháng 01/2023 - 04/2023: Vận động thành lập Hội đồng trẻ em tỉnh Tây Ninh, giai đoạn 2023 - 2026</t>
  </si>
  <si>
    <r>
      <t xml:space="preserve">1. Hội nghị Ban Tham vấn
</t>
    </r>
    <r>
      <rPr>
        <sz val="13"/>
        <color theme="1"/>
        <rFont val="Times New Roman"/>
        <family val="1"/>
      </rPr>
      <t xml:space="preserve">- Thời gian: </t>
    </r>
    <r>
      <rPr>
        <b/>
        <sz val="13"/>
        <color theme="1"/>
        <rFont val="Times New Roman"/>
        <family val="1"/>
      </rPr>
      <t>Tháng 04/2023</t>
    </r>
    <r>
      <rPr>
        <sz val="13"/>
        <color theme="1"/>
        <rFont val="Times New Roman"/>
        <family val="1"/>
      </rPr>
      <t xml:space="preserve">
- Địa điểm: Thành phố Tây Ninh
- Số lượng: </t>
    </r>
    <r>
      <rPr>
        <b/>
        <sz val="13"/>
        <color theme="1"/>
        <rFont val="Times New Roman"/>
        <family val="1"/>
      </rPr>
      <t xml:space="preserve">15 </t>
    </r>
    <r>
      <rPr>
        <sz val="13"/>
        <color theme="1"/>
        <rFont val="Times New Roman"/>
        <family val="1"/>
      </rPr>
      <t>người</t>
    </r>
  </si>
  <si>
    <t>20.000 đồng/người/buổi</t>
  </si>
  <si>
    <t>30.000 đồng/người/bộ</t>
  </si>
  <si>
    <t>150.000 đồng/người/ngày</t>
  </si>
  <si>
    <t>150.000 đồng/em</t>
  </si>
  <si>
    <t>150.000 đồng/người</t>
  </si>
  <si>
    <r>
      <rPr>
        <b/>
        <sz val="13"/>
        <color theme="1"/>
        <rFont val="Times New Roman"/>
        <family val="1"/>
      </rPr>
      <t>2. Hội nghị Ban Tham vấn:</t>
    </r>
    <r>
      <rPr>
        <sz val="13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02</t>
    </r>
    <r>
      <rPr>
        <sz val="13"/>
        <color theme="1"/>
        <rFont val="Times New Roman"/>
        <family val="1"/>
      </rPr>
      <t xml:space="preserve"> kỳ/ năm
- Thời gian: Tháng </t>
    </r>
    <r>
      <rPr>
        <b/>
        <sz val="13"/>
        <color theme="1"/>
        <rFont val="Times New Roman"/>
        <family val="1"/>
      </rPr>
      <t>6</t>
    </r>
    <r>
      <rPr>
        <sz val="13"/>
        <color theme="1"/>
        <rFont val="Times New Roman"/>
        <family val="1"/>
      </rPr>
      <t xml:space="preserve"> và tháng </t>
    </r>
    <r>
      <rPr>
        <b/>
        <sz val="13"/>
        <color theme="1"/>
        <rFont val="Times New Roman"/>
        <family val="1"/>
      </rPr>
      <t>11/2023</t>
    </r>
    <r>
      <rPr>
        <sz val="13"/>
        <color theme="1"/>
        <rFont val="Times New Roman"/>
        <family val="1"/>
      </rPr>
      <t xml:space="preserve">
- Địa điểm: Thành phố Tây Ninh
- Số lượng: </t>
    </r>
    <r>
      <rPr>
        <b/>
        <sz val="13"/>
        <color theme="1"/>
        <rFont val="Times New Roman"/>
        <family val="1"/>
      </rPr>
      <t>15</t>
    </r>
    <r>
      <rPr>
        <sz val="13"/>
        <color theme="1"/>
        <rFont val="Times New Roman"/>
        <family val="1"/>
      </rPr>
      <t xml:space="preserve"> người</t>
    </r>
  </si>
  <si>
    <t>20.000 đồng/người/buổi/kỳ x 2 lần = 40.000 đồng/người</t>
  </si>
  <si>
    <t>150.000 đồng/em/ngày</t>
  </si>
  <si>
    <t>150.000 đồng/người/ngày/kỳ x 2 kỳ = 300.000 đồng/người</t>
  </si>
  <si>
    <t>150.000 đồng/em/ngày/kỳ x 2 kỳ = 300.000 đồng</t>
  </si>
  <si>
    <t>150.000 đồng/em/buổi/kỳ x 2 kỳ = 300.000 đồng</t>
  </si>
  <si>
    <t>150.000 đồng/người/kỳ x 2 kỳ = 300.000 đồng/người</t>
  </si>
  <si>
    <t>Bao gồm thù lao, kinh phí đi lại, ăn nghỉ</t>
  </si>
  <si>
    <t xml:space="preserve">150.000 đồng/người </t>
  </si>
  <si>
    <t>30.000 đồng/bộ</t>
  </si>
  <si>
    <r>
      <rPr>
        <b/>
        <sz val="13"/>
        <color theme="1"/>
        <rFont val="Times New Roman"/>
        <family val="1"/>
      </rPr>
      <t>1. Hội nghị Ban Tham vấn:</t>
    </r>
    <r>
      <rPr>
        <sz val="13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02</t>
    </r>
    <r>
      <rPr>
        <sz val="13"/>
        <color theme="1"/>
        <rFont val="Times New Roman"/>
        <family val="1"/>
      </rPr>
      <t xml:space="preserve"> kỳ/năm
- Thời gian: Tháng </t>
    </r>
    <r>
      <rPr>
        <b/>
        <sz val="13"/>
        <color theme="1"/>
        <rFont val="Times New Roman"/>
        <family val="1"/>
      </rPr>
      <t>5/2026</t>
    </r>
    <r>
      <rPr>
        <sz val="13"/>
        <color theme="1"/>
        <rFont val="Times New Roman"/>
        <family val="1"/>
      </rPr>
      <t xml:space="preserve"> và tháng </t>
    </r>
    <r>
      <rPr>
        <b/>
        <sz val="13"/>
        <color theme="1"/>
        <rFont val="Times New Roman"/>
        <family val="1"/>
      </rPr>
      <t>11/2026</t>
    </r>
    <r>
      <rPr>
        <sz val="13"/>
        <color theme="1"/>
        <rFont val="Times New Roman"/>
        <family val="1"/>
      </rPr>
      <t xml:space="preserve">
- Địa điểm: Thành phố Tây Ninh
- Số lượng: </t>
    </r>
    <r>
      <rPr>
        <b/>
        <sz val="13"/>
        <color theme="1"/>
        <rFont val="Times New Roman"/>
        <family val="1"/>
      </rPr>
      <t xml:space="preserve">15 </t>
    </r>
    <r>
      <rPr>
        <sz val="13"/>
        <color theme="1"/>
        <rFont val="Times New Roman"/>
        <family val="1"/>
      </rPr>
      <t>người</t>
    </r>
  </si>
  <si>
    <t>150.000 đồng/người/buổi/kỳ x 2 kỳ = 300.000 đồng/người</t>
  </si>
  <si>
    <t>150.000 đồng/em/kỳ x 2 kỳ = 300.000 đồng</t>
  </si>
  <si>
    <t>Hỗ trợ tiền xe đưa đón đại biểu HĐTE</t>
  </si>
  <si>
    <t>(2.4m x 3.5m) = 8.4m2/kỳ</t>
  </si>
  <si>
    <t>Tổ chức mô hình Hội đồng trẻ em tỉnh Tây Ninh, giai đoạn 2023 - 2026</t>
  </si>
  <si>
    <t>100.000 đồng/em/ngày</t>
  </si>
  <si>
    <t>30.000 đồng/người/bộ/kỳ x 2 lần = 60.000 đồng/người</t>
  </si>
  <si>
    <t>100.000 đồng/em/ngày/kỳ x 2 lần = 200.000 đồng/em</t>
  </si>
  <si>
    <t>V. Năm 2026: Tổng kết hoạt động của Hội đồng trẻ em</t>
  </si>
  <si>
    <t>30.000 đồng/người/kỳ x 2 lần = 60.000 đồng/người</t>
  </si>
  <si>
    <r>
      <rPr>
        <b/>
        <sz val="13"/>
        <color theme="1"/>
        <rFont val="Times New Roman"/>
        <family val="1"/>
      </rPr>
      <t>2. Kỳ họp Hội đồng trẻ em</t>
    </r>
    <r>
      <rPr>
        <sz val="13"/>
        <color theme="1"/>
        <rFont val="Times New Roman"/>
        <family val="1"/>
      </rPr>
      <t xml:space="preserve">
- Thời gian: </t>
    </r>
    <r>
      <rPr>
        <b/>
        <sz val="13"/>
        <color theme="1"/>
        <rFont val="Times New Roman"/>
        <family val="1"/>
      </rPr>
      <t>Tháng 04/2023</t>
    </r>
    <r>
      <rPr>
        <sz val="13"/>
        <color theme="1"/>
        <rFont val="Times New Roman"/>
        <family val="1"/>
      </rPr>
      <t xml:space="preserve">
- Địa điểm: Thành phố Tây Ninh
- Số lượng: </t>
    </r>
    <r>
      <rPr>
        <b/>
        <sz val="13"/>
        <color theme="1"/>
        <rFont val="Times New Roman"/>
        <family val="1"/>
      </rPr>
      <t>50</t>
    </r>
    <r>
      <rPr>
        <sz val="13"/>
        <color theme="1"/>
        <rFont val="Times New Roman"/>
        <family val="1"/>
      </rPr>
      <t xml:space="preserve"> người (Ban Tham vấn: </t>
    </r>
    <r>
      <rPr>
        <b/>
        <sz val="13"/>
        <color theme="1"/>
        <rFont val="Times New Roman"/>
        <family val="1"/>
      </rPr>
      <t>15</t>
    </r>
    <r>
      <rPr>
        <sz val="13"/>
        <color theme="1"/>
        <rFont val="Times New Roman"/>
        <family val="1"/>
      </rPr>
      <t xml:space="preserve"> người, HĐTE: </t>
    </r>
    <r>
      <rPr>
        <b/>
        <sz val="13"/>
        <color theme="1"/>
        <rFont val="Times New Roman"/>
        <family val="1"/>
      </rPr>
      <t>35</t>
    </r>
    <r>
      <rPr>
        <sz val="13"/>
        <color theme="1"/>
        <rFont val="Times New Roman"/>
        <family val="1"/>
      </rPr>
      <t xml:space="preserve"> người)</t>
    </r>
  </si>
  <si>
    <r>
      <rPr>
        <b/>
        <sz val="13"/>
        <color theme="1"/>
        <rFont val="Times New Roman"/>
        <family val="1"/>
      </rPr>
      <t>1. Lễ ra mắt Hội đồng trẻ em</t>
    </r>
    <r>
      <rPr>
        <sz val="13"/>
        <color theme="1"/>
        <rFont val="Times New Roman"/>
        <family val="1"/>
      </rPr>
      <t xml:space="preserve">
- Thời gian: Dự kiến tháng </t>
    </r>
    <r>
      <rPr>
        <b/>
        <sz val="13"/>
        <color theme="1"/>
        <rFont val="Times New Roman"/>
        <family val="1"/>
      </rPr>
      <t>04/2023</t>
    </r>
    <r>
      <rPr>
        <sz val="13"/>
        <color theme="1"/>
        <rFont val="Times New Roman"/>
        <family val="1"/>
      </rPr>
      <t xml:space="preserve">
- Địa điểm: Thành phố Tây Ninh
- Số lượng:</t>
    </r>
    <r>
      <rPr>
        <b/>
        <sz val="13"/>
        <color theme="1"/>
        <rFont val="Times New Roman"/>
        <family val="1"/>
      </rPr>
      <t xml:space="preserve"> 73</t>
    </r>
    <r>
      <rPr>
        <sz val="13"/>
        <color theme="1"/>
        <rFont val="Times New Roman"/>
        <family val="1"/>
      </rPr>
      <t xml:space="preserve"> người (Đại biểu khách mời: </t>
    </r>
    <r>
      <rPr>
        <b/>
        <sz val="13"/>
        <color theme="1"/>
        <rFont val="Times New Roman"/>
        <family val="1"/>
      </rPr>
      <t>20</t>
    </r>
    <r>
      <rPr>
        <sz val="13"/>
        <color theme="1"/>
        <rFont val="Times New Roman"/>
        <family val="1"/>
      </rPr>
      <t xml:space="preserve"> người, Ban Tham vấn: </t>
    </r>
    <r>
      <rPr>
        <b/>
        <sz val="13"/>
        <color theme="1"/>
        <rFont val="Times New Roman"/>
        <family val="1"/>
      </rPr>
      <t>15</t>
    </r>
    <r>
      <rPr>
        <sz val="13"/>
        <color theme="1"/>
        <rFont val="Times New Roman"/>
        <family val="1"/>
      </rPr>
      <t xml:space="preserve"> người, HĐTE: </t>
    </r>
    <r>
      <rPr>
        <b/>
        <sz val="13"/>
        <color theme="1"/>
        <rFont val="Times New Roman"/>
        <family val="1"/>
      </rPr>
      <t>35</t>
    </r>
    <r>
      <rPr>
        <sz val="13"/>
        <color theme="1"/>
        <rFont val="Times New Roman"/>
        <family val="1"/>
      </rPr>
      <t xml:space="preserve"> người, Báo, Đài: </t>
    </r>
    <r>
      <rPr>
        <b/>
        <sz val="13"/>
        <color theme="1"/>
        <rFont val="Times New Roman"/>
        <family val="1"/>
      </rPr>
      <t>03</t>
    </r>
    <r>
      <rPr>
        <sz val="13"/>
        <color theme="1"/>
        <rFont val="Times New Roman"/>
        <family val="1"/>
      </rPr>
      <t xml:space="preserve"> người)</t>
    </r>
  </si>
  <si>
    <r>
      <rPr>
        <b/>
        <sz val="13"/>
        <color theme="1"/>
        <rFont val="Times New Roman"/>
        <family val="1"/>
      </rPr>
      <t>3. Hội nghị Thường trực Hội đồng trẻ em với Ban Tham vấn: 02</t>
    </r>
    <r>
      <rPr>
        <sz val="13"/>
        <color theme="1"/>
        <rFont val="Times New Roman"/>
        <family val="1"/>
      </rPr>
      <t xml:space="preserve"> kỳ/năm
- Thời gian: Tháng</t>
    </r>
    <r>
      <rPr>
        <b/>
        <sz val="13"/>
        <color theme="1"/>
        <rFont val="Times New Roman"/>
        <family val="1"/>
      </rPr>
      <t xml:space="preserve"> 06/2023</t>
    </r>
    <r>
      <rPr>
        <sz val="13"/>
        <color theme="1"/>
        <rFont val="Times New Roman"/>
        <family val="1"/>
      </rPr>
      <t xml:space="preserve"> và tháng </t>
    </r>
    <r>
      <rPr>
        <b/>
        <sz val="13"/>
        <color theme="1"/>
        <rFont val="Times New Roman"/>
        <family val="1"/>
      </rPr>
      <t>11/2023</t>
    </r>
    <r>
      <rPr>
        <sz val="13"/>
        <color theme="1"/>
        <rFont val="Times New Roman"/>
        <family val="1"/>
      </rPr>
      <t xml:space="preserve">
- Địa điểm: Thành phố Tây Ninh
- Số lượng:</t>
    </r>
    <r>
      <rPr>
        <b/>
        <sz val="13"/>
        <color theme="1"/>
        <rFont val="Times New Roman"/>
        <family val="1"/>
      </rPr>
      <t xml:space="preserve"> 18</t>
    </r>
    <r>
      <rPr>
        <sz val="13"/>
        <color theme="1"/>
        <rFont val="Times New Roman"/>
        <family val="1"/>
      </rPr>
      <t xml:space="preserve"> người (Ban Tham vấn: </t>
    </r>
    <r>
      <rPr>
        <b/>
        <sz val="13"/>
        <color theme="1"/>
        <rFont val="Times New Roman"/>
        <family val="1"/>
      </rPr>
      <t>15</t>
    </r>
    <r>
      <rPr>
        <sz val="13"/>
        <color theme="1"/>
        <rFont val="Times New Roman"/>
        <family val="1"/>
      </rPr>
      <t xml:space="preserve"> người, HĐTE: </t>
    </r>
    <r>
      <rPr>
        <b/>
        <sz val="13"/>
        <color theme="1"/>
        <rFont val="Times New Roman"/>
        <family val="1"/>
      </rPr>
      <t>03</t>
    </r>
    <r>
      <rPr>
        <sz val="13"/>
        <color theme="1"/>
        <rFont val="Times New Roman"/>
        <family val="1"/>
      </rPr>
      <t xml:space="preserve"> người)</t>
    </r>
  </si>
  <si>
    <r>
      <rPr>
        <b/>
        <sz val="13"/>
        <color theme="1"/>
        <rFont val="Times New Roman"/>
        <family val="1"/>
      </rPr>
      <t>4. Kỳ họp Hội đồng trẻ em:</t>
    </r>
    <r>
      <rPr>
        <sz val="13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>02</t>
    </r>
    <r>
      <rPr>
        <sz val="13"/>
        <color theme="1"/>
        <rFont val="Times New Roman"/>
        <family val="1"/>
      </rPr>
      <t xml:space="preserve"> kỳ/năm
- Thời gian: Tháng </t>
    </r>
    <r>
      <rPr>
        <b/>
        <sz val="13"/>
        <color theme="1"/>
        <rFont val="Times New Roman"/>
        <family val="1"/>
      </rPr>
      <t>06/2023</t>
    </r>
    <r>
      <rPr>
        <sz val="13"/>
        <color theme="1"/>
        <rFont val="Times New Roman"/>
        <family val="1"/>
      </rPr>
      <t xml:space="preserve"> và tháng </t>
    </r>
    <r>
      <rPr>
        <b/>
        <sz val="13"/>
        <color theme="1"/>
        <rFont val="Times New Roman"/>
        <family val="1"/>
      </rPr>
      <t>11/2023</t>
    </r>
    <r>
      <rPr>
        <sz val="13"/>
        <color theme="1"/>
        <rFont val="Times New Roman"/>
        <family val="1"/>
      </rPr>
      <t xml:space="preserve">
- Địa điểm: Thành phố Tây Ninh
- Số lượng: </t>
    </r>
    <r>
      <rPr>
        <b/>
        <sz val="13"/>
        <color theme="1"/>
        <rFont val="Times New Roman"/>
        <family val="1"/>
      </rPr>
      <t>60</t>
    </r>
    <r>
      <rPr>
        <sz val="13"/>
        <color theme="1"/>
        <rFont val="Times New Roman"/>
        <family val="1"/>
      </rPr>
      <t xml:space="preserve"> người (Ban Tham vấn: </t>
    </r>
    <r>
      <rPr>
        <b/>
        <sz val="13"/>
        <color theme="1"/>
        <rFont val="Times New Roman"/>
        <family val="1"/>
      </rPr>
      <t>15</t>
    </r>
    <r>
      <rPr>
        <sz val="13"/>
        <color theme="1"/>
        <rFont val="Times New Roman"/>
        <family val="1"/>
      </rPr>
      <t xml:space="preserve"> người, HĐTE: </t>
    </r>
    <r>
      <rPr>
        <b/>
        <sz val="13"/>
        <color theme="1"/>
        <rFont val="Times New Roman"/>
        <family val="1"/>
      </rPr>
      <t>35</t>
    </r>
    <r>
      <rPr>
        <sz val="13"/>
        <color theme="1"/>
        <rFont val="Times New Roman"/>
        <family val="1"/>
      </rPr>
      <t xml:space="preserve"> người)</t>
    </r>
  </si>
  <si>
    <r>
      <rPr>
        <b/>
        <sz val="13"/>
        <color theme="1"/>
        <rFont val="Times New Roman"/>
        <family val="1"/>
      </rPr>
      <t>5. Hội thảo, toạ đàm và tập huấn thúc đẩy kỹ năng phản biện, đặt vấn đề cho đại biểu Hội đồng trẻ em:</t>
    </r>
    <r>
      <rPr>
        <sz val="13"/>
        <color theme="1"/>
        <rFont val="Times New Roman"/>
        <family val="1"/>
      </rPr>
      <t xml:space="preserve"> </t>
    </r>
    <r>
      <rPr>
        <b/>
        <sz val="13"/>
        <color theme="1"/>
        <rFont val="Times New Roman"/>
        <family val="1"/>
      </rPr>
      <t xml:space="preserve">01 </t>
    </r>
    <r>
      <rPr>
        <sz val="13"/>
        <color theme="1"/>
        <rFont val="Times New Roman"/>
        <family val="1"/>
      </rPr>
      <t xml:space="preserve">lần/năm
- Thời gian: Tháng </t>
    </r>
    <r>
      <rPr>
        <b/>
        <sz val="13"/>
        <color theme="1"/>
        <rFont val="Times New Roman"/>
        <family val="1"/>
      </rPr>
      <t>08/2023</t>
    </r>
    <r>
      <rPr>
        <sz val="13"/>
        <color theme="1"/>
        <rFont val="Times New Roman"/>
        <family val="1"/>
      </rPr>
      <t xml:space="preserve">
- Địa điểm: Thành phố Tây Ninh
- Số lượng:</t>
    </r>
    <r>
      <rPr>
        <b/>
        <sz val="13"/>
        <color theme="1"/>
        <rFont val="Times New Roman"/>
        <family val="1"/>
      </rPr>
      <t xml:space="preserve"> 40</t>
    </r>
    <r>
      <rPr>
        <sz val="13"/>
        <color theme="1"/>
        <rFont val="Times New Roman"/>
        <family val="1"/>
      </rPr>
      <t xml:space="preserve"> người (Ban Tham vấn: </t>
    </r>
    <r>
      <rPr>
        <b/>
        <sz val="13"/>
        <color theme="1"/>
        <rFont val="Times New Roman"/>
        <family val="1"/>
      </rPr>
      <t xml:space="preserve">05 </t>
    </r>
    <r>
      <rPr>
        <sz val="13"/>
        <color theme="1"/>
        <rFont val="Times New Roman"/>
        <family val="1"/>
      </rPr>
      <t xml:space="preserve">người, HĐTE: </t>
    </r>
    <r>
      <rPr>
        <b/>
        <sz val="13"/>
        <color theme="1"/>
        <rFont val="Times New Roman"/>
        <family val="1"/>
      </rPr>
      <t>35</t>
    </r>
    <r>
      <rPr>
        <sz val="13"/>
        <color theme="1"/>
        <rFont val="Times New Roman"/>
        <family val="1"/>
      </rPr>
      <t xml:space="preserve"> người)</t>
    </r>
  </si>
  <si>
    <r>
      <rPr>
        <b/>
        <sz val="13"/>
        <color theme="1"/>
        <rFont val="Times New Roman"/>
        <family val="1"/>
      </rPr>
      <t>6. Hội nghị giữa Hội đồng nhân dân tỉnh với Hội đồng trẻ em: 01</t>
    </r>
    <r>
      <rPr>
        <sz val="13"/>
        <color theme="1"/>
        <rFont val="Times New Roman"/>
        <family val="1"/>
      </rPr>
      <t xml:space="preserve"> lần/năm
- Thời gian: Tháng </t>
    </r>
    <r>
      <rPr>
        <b/>
        <sz val="13"/>
        <color theme="1"/>
        <rFont val="Times New Roman"/>
        <family val="1"/>
      </rPr>
      <t>9/2023</t>
    </r>
    <r>
      <rPr>
        <sz val="13"/>
        <color theme="1"/>
        <rFont val="Times New Roman"/>
        <family val="1"/>
      </rPr>
      <t xml:space="preserve">
- Địa điểm: Thành phố Tây Ninh
- Số lượng:</t>
    </r>
    <r>
      <rPr>
        <b/>
        <sz val="13"/>
        <color theme="1"/>
        <rFont val="Times New Roman"/>
        <family val="1"/>
      </rPr>
      <t xml:space="preserve"> 55</t>
    </r>
    <r>
      <rPr>
        <sz val="13"/>
        <color theme="1"/>
        <rFont val="Times New Roman"/>
        <family val="1"/>
      </rPr>
      <t xml:space="preserve"> (HĐND: </t>
    </r>
    <r>
      <rPr>
        <b/>
        <sz val="13"/>
        <color theme="1"/>
        <rFont val="Times New Roman"/>
        <family val="1"/>
      </rPr>
      <t>05</t>
    </r>
    <r>
      <rPr>
        <sz val="13"/>
        <color theme="1"/>
        <rFont val="Times New Roman"/>
        <family val="1"/>
      </rPr>
      <t xml:space="preserve"> người, Ban Tham vấn: </t>
    </r>
    <r>
      <rPr>
        <b/>
        <sz val="13"/>
        <color theme="1"/>
        <rFont val="Times New Roman"/>
        <family val="1"/>
      </rPr>
      <t>15</t>
    </r>
    <r>
      <rPr>
        <sz val="13"/>
        <color theme="1"/>
        <rFont val="Times New Roman"/>
        <family val="1"/>
      </rPr>
      <t xml:space="preserve"> người, HĐTE:</t>
    </r>
    <r>
      <rPr>
        <b/>
        <sz val="13"/>
        <color theme="1"/>
        <rFont val="Times New Roman"/>
        <family val="1"/>
      </rPr>
      <t xml:space="preserve"> 35</t>
    </r>
    <r>
      <rPr>
        <sz val="13"/>
        <color theme="1"/>
        <rFont val="Times New Roman"/>
        <family val="1"/>
      </rPr>
      <t xml:space="preserve"> người)</t>
    </r>
  </si>
  <si>
    <r>
      <rPr>
        <b/>
        <sz val="13"/>
        <color theme="1"/>
        <rFont val="Times New Roman"/>
        <family val="1"/>
      </rPr>
      <t>2. Hội nghị Thường trực Hội đồng trẻ em với Ban Tham vấn: 02</t>
    </r>
    <r>
      <rPr>
        <sz val="13"/>
        <color theme="1"/>
        <rFont val="Times New Roman"/>
        <family val="1"/>
      </rPr>
      <t xml:space="preserve"> kỳ/năm
- Thời gian: Tháng</t>
    </r>
    <r>
      <rPr>
        <b/>
        <sz val="13"/>
        <color theme="1"/>
        <rFont val="Times New Roman"/>
        <family val="1"/>
      </rPr>
      <t xml:space="preserve"> 06/2023</t>
    </r>
    <r>
      <rPr>
        <sz val="13"/>
        <color theme="1"/>
        <rFont val="Times New Roman"/>
        <family val="1"/>
      </rPr>
      <t xml:space="preserve"> và tháng </t>
    </r>
    <r>
      <rPr>
        <b/>
        <sz val="13"/>
        <color theme="1"/>
        <rFont val="Times New Roman"/>
        <family val="1"/>
      </rPr>
      <t>11/2023</t>
    </r>
    <r>
      <rPr>
        <sz val="13"/>
        <color theme="1"/>
        <rFont val="Times New Roman"/>
        <family val="1"/>
      </rPr>
      <t xml:space="preserve">
- Địa điểm: Thành phố Tây Ninh
- Số lượng: </t>
    </r>
    <r>
      <rPr>
        <b/>
        <sz val="13"/>
        <color theme="1"/>
        <rFont val="Times New Roman"/>
        <family val="1"/>
      </rPr>
      <t>18</t>
    </r>
    <r>
      <rPr>
        <sz val="13"/>
        <color theme="1"/>
        <rFont val="Times New Roman"/>
        <family val="1"/>
      </rPr>
      <t xml:space="preserve"> người (Ban Tham vấn: </t>
    </r>
    <r>
      <rPr>
        <b/>
        <sz val="13"/>
        <color theme="1"/>
        <rFont val="Times New Roman"/>
        <family val="1"/>
      </rPr>
      <t>15</t>
    </r>
    <r>
      <rPr>
        <sz val="13"/>
        <color theme="1"/>
        <rFont val="Times New Roman"/>
        <family val="1"/>
      </rPr>
      <t xml:space="preserve"> người, HĐTE: </t>
    </r>
    <r>
      <rPr>
        <b/>
        <sz val="13"/>
        <color theme="1"/>
        <rFont val="Times New Roman"/>
        <family val="1"/>
      </rPr>
      <t>03</t>
    </r>
    <r>
      <rPr>
        <sz val="13"/>
        <color theme="1"/>
        <rFont val="Times New Roman"/>
        <family val="1"/>
      </rPr>
      <t xml:space="preserve"> người)</t>
    </r>
  </si>
  <si>
    <r>
      <rPr>
        <b/>
        <sz val="13"/>
        <color theme="1"/>
        <rFont val="Times New Roman"/>
        <family val="1"/>
      </rPr>
      <t>3. Kỳ họp Hội đồng trẻ em và Hội nghị Tổng kết nhiệm kỳ</t>
    </r>
    <r>
      <rPr>
        <sz val="13"/>
        <color theme="1"/>
        <rFont val="Times New Roman"/>
        <family val="1"/>
      </rPr>
      <t xml:space="preserve">
- Thời gian: Tháng </t>
    </r>
    <r>
      <rPr>
        <b/>
        <sz val="13"/>
        <color theme="1"/>
        <rFont val="Times New Roman"/>
        <family val="1"/>
      </rPr>
      <t xml:space="preserve">6/2026 </t>
    </r>
    <r>
      <rPr>
        <sz val="13"/>
        <color theme="1"/>
        <rFont val="Times New Roman"/>
        <family val="1"/>
      </rPr>
      <t xml:space="preserve">và tháng </t>
    </r>
    <r>
      <rPr>
        <b/>
        <sz val="13"/>
        <color theme="1"/>
        <rFont val="Times New Roman"/>
        <family val="1"/>
      </rPr>
      <t>11/2026</t>
    </r>
    <r>
      <rPr>
        <sz val="13"/>
        <color theme="1"/>
        <rFont val="Times New Roman"/>
        <family val="1"/>
      </rPr>
      <t xml:space="preserve">
- Địa điểm: Thành phố Tây Ninh
- Số lượng:</t>
    </r>
    <r>
      <rPr>
        <b/>
        <sz val="13"/>
        <color theme="1"/>
        <rFont val="Times New Roman"/>
        <family val="1"/>
      </rPr>
      <t xml:space="preserve"> 50</t>
    </r>
    <r>
      <rPr>
        <sz val="13"/>
        <color theme="1"/>
        <rFont val="Times New Roman"/>
        <family val="1"/>
      </rPr>
      <t xml:space="preserve"> (Ban Tham vấn: </t>
    </r>
    <r>
      <rPr>
        <b/>
        <sz val="13"/>
        <color theme="1"/>
        <rFont val="Times New Roman"/>
        <family val="1"/>
      </rPr>
      <t>15</t>
    </r>
    <r>
      <rPr>
        <sz val="13"/>
        <color theme="1"/>
        <rFont val="Times New Roman"/>
        <family val="1"/>
      </rPr>
      <t xml:space="preserve"> người, HĐTE:</t>
    </r>
    <r>
      <rPr>
        <b/>
        <sz val="13"/>
        <color theme="1"/>
        <rFont val="Times New Roman"/>
        <family val="1"/>
      </rPr>
      <t xml:space="preserve"> 35</t>
    </r>
    <r>
      <rPr>
        <sz val="13"/>
        <color theme="1"/>
        <rFont val="Times New Roman"/>
        <family val="1"/>
      </rPr>
      <t xml:space="preserve"> người)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</si>
</sst>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5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zoomScaleNormal="100" workbookViewId="0">
      <selection activeCell="K37" sqref="K37"/>
    </sheetView>
  </sheetViews>
  <sheetFormatPr defaultRowHeight="16.5" x14ac:dyDescent="0.25"/>
  <cols>
    <col min="1" max="1" width="7.85546875" style="4" customWidth="1"/>
    <col min="2" max="2" width="40.42578125" style="7" customWidth="1"/>
    <col min="3" max="3" width="36.85546875" style="9" customWidth="1"/>
    <col min="4" max="4" width="13" style="4" customWidth="1"/>
    <col min="5" max="5" width="11.7109375" style="4" customWidth="1"/>
    <col min="6" max="6" width="13.5703125" style="12" customWidth="1"/>
    <col min="7" max="7" width="18.140625" style="12" customWidth="1"/>
    <col min="8" max="8" width="9.140625" style="1"/>
    <col min="9" max="9" width="14.140625" style="1" bestFit="1" customWidth="1"/>
    <col min="10" max="16384" width="9.140625" style="1"/>
  </cols>
  <sheetData>
    <row r="1" spans="1:9" ht="19.5" x14ac:dyDescent="0.3">
      <c r="A1" s="23" t="s">
        <v>0</v>
      </c>
      <c r="B1" s="23"/>
      <c r="E1" s="25" t="s">
        <v>1</v>
      </c>
      <c r="F1" s="25"/>
      <c r="G1" s="25"/>
    </row>
    <row r="2" spans="1:9" x14ac:dyDescent="0.25">
      <c r="A2" s="24" t="s">
        <v>11</v>
      </c>
      <c r="B2" s="24"/>
      <c r="E2" s="26" t="s">
        <v>2</v>
      </c>
      <c r="F2" s="26"/>
      <c r="G2" s="26"/>
    </row>
    <row r="4" spans="1:9" x14ac:dyDescent="0.25">
      <c r="A4" s="37" t="s">
        <v>3</v>
      </c>
      <c r="B4" s="37"/>
      <c r="C4" s="37"/>
      <c r="D4" s="37"/>
      <c r="E4" s="37"/>
      <c r="F4" s="37"/>
      <c r="G4" s="37"/>
    </row>
    <row r="5" spans="1:9" x14ac:dyDescent="0.25">
      <c r="A5" s="37" t="s">
        <v>63</v>
      </c>
      <c r="B5" s="37"/>
      <c r="C5" s="37"/>
      <c r="D5" s="37"/>
      <c r="E5" s="37"/>
      <c r="F5" s="37"/>
      <c r="G5" s="37"/>
    </row>
    <row r="7" spans="1:9" x14ac:dyDescent="0.25">
      <c r="A7" s="5" t="s">
        <v>4</v>
      </c>
      <c r="B7" s="5" t="s">
        <v>5</v>
      </c>
      <c r="C7" s="8" t="s">
        <v>6</v>
      </c>
      <c r="D7" s="5" t="s">
        <v>7</v>
      </c>
      <c r="E7" s="5" t="s">
        <v>8</v>
      </c>
      <c r="F7" s="10" t="s">
        <v>9</v>
      </c>
      <c r="G7" s="10" t="s">
        <v>10</v>
      </c>
    </row>
    <row r="8" spans="1:9" ht="33" customHeight="1" x14ac:dyDescent="0.25">
      <c r="A8" s="28" t="s">
        <v>41</v>
      </c>
      <c r="B8" s="29"/>
      <c r="C8" s="29"/>
      <c r="D8" s="29"/>
      <c r="E8" s="29"/>
      <c r="F8" s="30"/>
      <c r="G8" s="10">
        <f>G9+G13</f>
        <v>17340000</v>
      </c>
      <c r="I8" s="17"/>
    </row>
    <row r="9" spans="1:9" ht="69" customHeight="1" x14ac:dyDescent="0.25">
      <c r="A9" s="31" t="s">
        <v>42</v>
      </c>
      <c r="B9" s="32"/>
      <c r="C9" s="32"/>
      <c r="D9" s="32"/>
      <c r="E9" s="32"/>
      <c r="F9" s="33"/>
      <c r="G9" s="10">
        <f xml:space="preserve"> SUM(G10:G12)</f>
        <v>3000000</v>
      </c>
    </row>
    <row r="10" spans="1:9" x14ac:dyDescent="0.25">
      <c r="A10" s="6">
        <v>1</v>
      </c>
      <c r="B10" s="3" t="s">
        <v>12</v>
      </c>
      <c r="C10" s="2" t="s">
        <v>43</v>
      </c>
      <c r="D10" s="6" t="s">
        <v>13</v>
      </c>
      <c r="E10" s="6">
        <v>15</v>
      </c>
      <c r="F10" s="11">
        <v>20000</v>
      </c>
      <c r="G10" s="11">
        <f>E10*F10</f>
        <v>300000</v>
      </c>
    </row>
    <row r="11" spans="1:9" x14ac:dyDescent="0.25">
      <c r="A11" s="6">
        <v>2</v>
      </c>
      <c r="B11" s="3" t="s">
        <v>14</v>
      </c>
      <c r="C11" s="2" t="s">
        <v>45</v>
      </c>
      <c r="D11" s="6" t="s">
        <v>13</v>
      </c>
      <c r="E11" s="6">
        <v>15</v>
      </c>
      <c r="F11" s="11">
        <v>150000</v>
      </c>
      <c r="G11" s="11">
        <f t="shared" ref="G11:G12" si="0">E11*F11</f>
        <v>2250000</v>
      </c>
    </row>
    <row r="12" spans="1:9" x14ac:dyDescent="0.25">
      <c r="A12" s="6">
        <v>3</v>
      </c>
      <c r="B12" s="3" t="s">
        <v>19</v>
      </c>
      <c r="C12" s="2" t="s">
        <v>44</v>
      </c>
      <c r="D12" s="6" t="s">
        <v>13</v>
      </c>
      <c r="E12" s="6">
        <v>15</v>
      </c>
      <c r="F12" s="11">
        <v>30000</v>
      </c>
      <c r="G12" s="11">
        <f t="shared" si="0"/>
        <v>450000</v>
      </c>
    </row>
    <row r="13" spans="1:9" ht="69.75" customHeight="1" x14ac:dyDescent="0.25">
      <c r="A13" s="34" t="s">
        <v>69</v>
      </c>
      <c r="B13" s="35"/>
      <c r="C13" s="35"/>
      <c r="D13" s="35"/>
      <c r="E13" s="35"/>
      <c r="F13" s="36"/>
      <c r="G13" s="10">
        <f>SUM(G14:G19)</f>
        <v>14340000</v>
      </c>
    </row>
    <row r="14" spans="1:9" x14ac:dyDescent="0.25">
      <c r="A14" s="6">
        <v>1</v>
      </c>
      <c r="B14" s="3" t="s">
        <v>15</v>
      </c>
      <c r="C14" s="13" t="s">
        <v>38</v>
      </c>
      <c r="D14" s="6" t="s">
        <v>39</v>
      </c>
      <c r="E14" s="6">
        <v>8.4</v>
      </c>
      <c r="F14" s="11">
        <v>100000</v>
      </c>
      <c r="G14" s="11">
        <f>F14*E14</f>
        <v>840000</v>
      </c>
    </row>
    <row r="15" spans="1:9" x14ac:dyDescent="0.25">
      <c r="A15" s="6">
        <v>2</v>
      </c>
      <c r="B15" s="3" t="s">
        <v>12</v>
      </c>
      <c r="C15" s="2" t="s">
        <v>43</v>
      </c>
      <c r="D15" s="6" t="s">
        <v>13</v>
      </c>
      <c r="E15" s="6">
        <v>50</v>
      </c>
      <c r="F15" s="11">
        <v>20000</v>
      </c>
      <c r="G15" s="11">
        <f t="shared" ref="G15:G19" si="1">F15*E15</f>
        <v>1000000</v>
      </c>
    </row>
    <row r="16" spans="1:9" x14ac:dyDescent="0.25">
      <c r="A16" s="6">
        <v>3</v>
      </c>
      <c r="B16" s="3" t="s">
        <v>17</v>
      </c>
      <c r="C16" s="2" t="s">
        <v>50</v>
      </c>
      <c r="D16" s="6" t="s">
        <v>13</v>
      </c>
      <c r="E16" s="6">
        <v>35</v>
      </c>
      <c r="F16" s="11">
        <v>150000</v>
      </c>
      <c r="G16" s="11">
        <f t="shared" si="1"/>
        <v>5250000</v>
      </c>
    </row>
    <row r="17" spans="1:7" x14ac:dyDescent="0.25">
      <c r="A17" s="6">
        <v>4</v>
      </c>
      <c r="B17" s="3" t="s">
        <v>18</v>
      </c>
      <c r="C17" s="2" t="s">
        <v>45</v>
      </c>
      <c r="D17" s="6" t="s">
        <v>13</v>
      </c>
      <c r="E17" s="6">
        <v>15</v>
      </c>
      <c r="F17" s="11">
        <v>150000</v>
      </c>
      <c r="G17" s="11">
        <f t="shared" si="1"/>
        <v>2250000</v>
      </c>
    </row>
    <row r="18" spans="1:7" x14ac:dyDescent="0.25">
      <c r="A18" s="6">
        <v>5</v>
      </c>
      <c r="B18" s="3" t="s">
        <v>19</v>
      </c>
      <c r="C18" s="2" t="s">
        <v>44</v>
      </c>
      <c r="D18" s="6" t="s">
        <v>13</v>
      </c>
      <c r="E18" s="6">
        <v>50</v>
      </c>
      <c r="F18" s="11">
        <v>30000</v>
      </c>
      <c r="G18" s="11">
        <f t="shared" si="1"/>
        <v>1500000</v>
      </c>
    </row>
    <row r="19" spans="1:7" x14ac:dyDescent="0.25">
      <c r="A19" s="6">
        <v>6</v>
      </c>
      <c r="B19" s="20" t="s">
        <v>61</v>
      </c>
      <c r="C19" s="20" t="s">
        <v>64</v>
      </c>
      <c r="D19" s="14" t="s">
        <v>13</v>
      </c>
      <c r="E19" s="14">
        <v>35</v>
      </c>
      <c r="F19" s="11">
        <v>100000</v>
      </c>
      <c r="G19" s="11">
        <f t="shared" si="1"/>
        <v>3500000</v>
      </c>
    </row>
    <row r="20" spans="1:7" ht="35.25" customHeight="1" x14ac:dyDescent="0.25">
      <c r="A20" s="27" t="s">
        <v>20</v>
      </c>
      <c r="B20" s="27"/>
      <c r="C20" s="27"/>
      <c r="D20" s="27"/>
      <c r="E20" s="27"/>
      <c r="F20" s="27"/>
      <c r="G20" s="10">
        <f>G21+G28+G34+G41+G48+G56</f>
        <v>112120000</v>
      </c>
    </row>
    <row r="21" spans="1:7" ht="75" customHeight="1" x14ac:dyDescent="0.25">
      <c r="A21" s="42" t="s">
        <v>70</v>
      </c>
      <c r="B21" s="43"/>
      <c r="C21" s="43"/>
      <c r="D21" s="43"/>
      <c r="E21" s="43"/>
      <c r="F21" s="43"/>
      <c r="G21" s="10">
        <f>SUM(G22:G27)</f>
        <v>21300000</v>
      </c>
    </row>
    <row r="22" spans="1:7" x14ac:dyDescent="0.25">
      <c r="A22" s="6">
        <v>1</v>
      </c>
      <c r="B22" s="3" t="s">
        <v>21</v>
      </c>
      <c r="C22" s="13" t="s">
        <v>38</v>
      </c>
      <c r="D22" s="6" t="s">
        <v>39</v>
      </c>
      <c r="E22" s="6">
        <v>8.4</v>
      </c>
      <c r="F22" s="11">
        <v>100000</v>
      </c>
      <c r="G22" s="11">
        <f>F22*E22</f>
        <v>840000</v>
      </c>
    </row>
    <row r="23" spans="1:7" x14ac:dyDescent="0.25">
      <c r="A23" s="6">
        <v>2</v>
      </c>
      <c r="B23" s="3" t="s">
        <v>22</v>
      </c>
      <c r="C23" s="2"/>
      <c r="D23" s="6" t="s">
        <v>23</v>
      </c>
      <c r="E23" s="6">
        <v>1</v>
      </c>
      <c r="F23" s="11">
        <v>8000000</v>
      </c>
      <c r="G23" s="11">
        <f t="shared" ref="G23:G25" si="2">F23*E23</f>
        <v>8000000</v>
      </c>
    </row>
    <row r="24" spans="1:7" x14ac:dyDescent="0.25">
      <c r="A24" s="6">
        <v>3</v>
      </c>
      <c r="B24" s="3" t="s">
        <v>12</v>
      </c>
      <c r="C24" s="2" t="s">
        <v>43</v>
      </c>
      <c r="D24" s="6" t="s">
        <v>13</v>
      </c>
      <c r="E24" s="6">
        <v>73</v>
      </c>
      <c r="F24" s="11">
        <v>20000</v>
      </c>
      <c r="G24" s="11">
        <f t="shared" si="2"/>
        <v>1460000</v>
      </c>
    </row>
    <row r="25" spans="1:7" x14ac:dyDescent="0.25">
      <c r="A25" s="6">
        <v>4</v>
      </c>
      <c r="B25" s="3" t="s">
        <v>17</v>
      </c>
      <c r="C25" s="2" t="s">
        <v>50</v>
      </c>
      <c r="D25" s="6" t="s">
        <v>13</v>
      </c>
      <c r="E25" s="6">
        <v>35</v>
      </c>
      <c r="F25" s="11">
        <v>150000</v>
      </c>
      <c r="G25" s="11">
        <f t="shared" si="2"/>
        <v>5250000</v>
      </c>
    </row>
    <row r="26" spans="1:7" x14ac:dyDescent="0.25">
      <c r="A26" s="14">
        <v>5</v>
      </c>
      <c r="B26" s="15" t="s">
        <v>18</v>
      </c>
      <c r="C26" s="15" t="s">
        <v>45</v>
      </c>
      <c r="D26" s="14" t="s">
        <v>13</v>
      </c>
      <c r="E26" s="14">
        <v>15</v>
      </c>
      <c r="F26" s="16">
        <v>150000</v>
      </c>
      <c r="G26" s="11">
        <f>F26*E26</f>
        <v>2250000</v>
      </c>
    </row>
    <row r="27" spans="1:7" x14ac:dyDescent="0.25">
      <c r="A27" s="6">
        <v>6</v>
      </c>
      <c r="B27" s="19" t="s">
        <v>61</v>
      </c>
      <c r="C27" s="21" t="s">
        <v>64</v>
      </c>
      <c r="D27" s="6" t="s">
        <v>13</v>
      </c>
      <c r="E27" s="6">
        <v>35</v>
      </c>
      <c r="F27" s="11">
        <v>100000</v>
      </c>
      <c r="G27" s="11">
        <f>F27*E27</f>
        <v>3500000</v>
      </c>
    </row>
    <row r="28" spans="1:7" ht="76.5" customHeight="1" x14ac:dyDescent="0.25">
      <c r="A28" s="42" t="s">
        <v>48</v>
      </c>
      <c r="B28" s="42"/>
      <c r="C28" s="42"/>
      <c r="D28" s="42"/>
      <c r="E28" s="42"/>
      <c r="F28" s="42"/>
      <c r="G28" s="10">
        <f>SUM(G29:G33)</f>
        <v>9930000</v>
      </c>
    </row>
    <row r="29" spans="1:7" x14ac:dyDescent="0.25">
      <c r="A29" s="6">
        <v>1</v>
      </c>
      <c r="B29" s="3" t="s">
        <v>15</v>
      </c>
      <c r="C29" s="2" t="s">
        <v>38</v>
      </c>
      <c r="D29" s="6" t="s">
        <v>39</v>
      </c>
      <c r="E29" s="6">
        <v>8.4</v>
      </c>
      <c r="F29" s="11">
        <v>100000</v>
      </c>
      <c r="G29" s="11">
        <f>(E29*F29)*2</f>
        <v>1680000</v>
      </c>
    </row>
    <row r="30" spans="1:7" ht="33" x14ac:dyDescent="0.25">
      <c r="A30" s="6">
        <v>2</v>
      </c>
      <c r="B30" s="3" t="s">
        <v>12</v>
      </c>
      <c r="C30" s="2" t="s">
        <v>49</v>
      </c>
      <c r="D30" s="6" t="s">
        <v>13</v>
      </c>
      <c r="E30" s="6">
        <v>15</v>
      </c>
      <c r="F30" s="11">
        <v>40000</v>
      </c>
      <c r="G30" s="11">
        <f t="shared" ref="G30:G33" si="3">E30*F30</f>
        <v>600000</v>
      </c>
    </row>
    <row r="31" spans="1:7" ht="33" x14ac:dyDescent="0.25">
      <c r="A31" s="6">
        <v>3</v>
      </c>
      <c r="B31" s="3" t="s">
        <v>18</v>
      </c>
      <c r="C31" s="2" t="s">
        <v>51</v>
      </c>
      <c r="D31" s="6" t="s">
        <v>13</v>
      </c>
      <c r="E31" s="6">
        <v>15</v>
      </c>
      <c r="F31" s="11">
        <v>300000</v>
      </c>
      <c r="G31" s="11">
        <f t="shared" si="3"/>
        <v>4500000</v>
      </c>
    </row>
    <row r="32" spans="1:7" ht="33" x14ac:dyDescent="0.25">
      <c r="A32" s="6">
        <v>4</v>
      </c>
      <c r="B32" s="3" t="s">
        <v>24</v>
      </c>
      <c r="C32" s="2" t="s">
        <v>65</v>
      </c>
      <c r="D32" s="6" t="s">
        <v>13</v>
      </c>
      <c r="E32" s="6">
        <v>15</v>
      </c>
      <c r="F32" s="11">
        <v>60000</v>
      </c>
      <c r="G32" s="11">
        <f t="shared" si="3"/>
        <v>900000</v>
      </c>
    </row>
    <row r="33" spans="1:7" ht="33" x14ac:dyDescent="0.25">
      <c r="A33" s="6">
        <v>5</v>
      </c>
      <c r="B33" s="3" t="s">
        <v>25</v>
      </c>
      <c r="C33" s="18" t="s">
        <v>26</v>
      </c>
      <c r="D33" s="6" t="s">
        <v>13</v>
      </c>
      <c r="E33" s="6">
        <v>15</v>
      </c>
      <c r="F33" s="11">
        <v>150000</v>
      </c>
      <c r="G33" s="11">
        <f t="shared" si="3"/>
        <v>2250000</v>
      </c>
    </row>
    <row r="34" spans="1:7" ht="72" customHeight="1" x14ac:dyDescent="0.25">
      <c r="A34" s="42" t="s">
        <v>71</v>
      </c>
      <c r="B34" s="43"/>
      <c r="C34" s="43"/>
      <c r="D34" s="43"/>
      <c r="E34" s="43"/>
      <c r="F34" s="43"/>
      <c r="G34" s="10">
        <f>SUM(G35:G40)</f>
        <v>9480000</v>
      </c>
    </row>
    <row r="35" spans="1:7" x14ac:dyDescent="0.25">
      <c r="A35" s="6">
        <v>1</v>
      </c>
      <c r="B35" s="3" t="s">
        <v>15</v>
      </c>
      <c r="C35" s="13" t="s">
        <v>62</v>
      </c>
      <c r="D35" s="6" t="s">
        <v>39</v>
      </c>
      <c r="E35" s="6">
        <v>8.4</v>
      </c>
      <c r="F35" s="11">
        <v>100000</v>
      </c>
      <c r="G35" s="11">
        <f>(E35*F35)*2</f>
        <v>1680000</v>
      </c>
    </row>
    <row r="36" spans="1:7" ht="33" x14ac:dyDescent="0.25">
      <c r="A36" s="6">
        <v>2</v>
      </c>
      <c r="B36" s="3" t="s">
        <v>12</v>
      </c>
      <c r="C36" s="2" t="s">
        <v>49</v>
      </c>
      <c r="D36" s="6" t="s">
        <v>13</v>
      </c>
      <c r="E36" s="6">
        <v>18</v>
      </c>
      <c r="F36" s="11">
        <v>40000</v>
      </c>
      <c r="G36" s="11">
        <f t="shared" ref="G36:G38" si="4">E36*F36</f>
        <v>720000</v>
      </c>
    </row>
    <row r="37" spans="1:7" ht="33" x14ac:dyDescent="0.25">
      <c r="A37" s="6">
        <v>3</v>
      </c>
      <c r="B37" s="3" t="s">
        <v>27</v>
      </c>
      <c r="C37" s="2" t="s">
        <v>52</v>
      </c>
      <c r="D37" s="6" t="s">
        <v>13</v>
      </c>
      <c r="E37" s="6">
        <v>3</v>
      </c>
      <c r="F37" s="11">
        <v>300000</v>
      </c>
      <c r="G37" s="11">
        <f t="shared" si="4"/>
        <v>900000</v>
      </c>
    </row>
    <row r="38" spans="1:7" ht="33" x14ac:dyDescent="0.25">
      <c r="A38" s="6">
        <v>4</v>
      </c>
      <c r="B38" s="3" t="s">
        <v>14</v>
      </c>
      <c r="C38" s="2" t="s">
        <v>51</v>
      </c>
      <c r="D38" s="6" t="s">
        <v>13</v>
      </c>
      <c r="E38" s="6">
        <v>15</v>
      </c>
      <c r="F38" s="11">
        <v>300000</v>
      </c>
      <c r="G38" s="11">
        <f t="shared" si="4"/>
        <v>4500000</v>
      </c>
    </row>
    <row r="39" spans="1:7" ht="33" x14ac:dyDescent="0.25">
      <c r="A39" s="6">
        <v>5</v>
      </c>
      <c r="B39" s="3" t="s">
        <v>19</v>
      </c>
      <c r="C39" s="2" t="s">
        <v>65</v>
      </c>
      <c r="D39" s="6" t="s">
        <v>13</v>
      </c>
      <c r="E39" s="6">
        <v>18</v>
      </c>
      <c r="F39" s="11">
        <v>60000</v>
      </c>
      <c r="G39" s="11">
        <f>E39*F39</f>
        <v>1080000</v>
      </c>
    </row>
    <row r="40" spans="1:7" ht="33" x14ac:dyDescent="0.25">
      <c r="A40" s="6">
        <v>6</v>
      </c>
      <c r="B40" s="19" t="s">
        <v>61</v>
      </c>
      <c r="C40" s="21" t="s">
        <v>66</v>
      </c>
      <c r="D40" s="6" t="s">
        <v>13</v>
      </c>
      <c r="E40" s="6">
        <v>3</v>
      </c>
      <c r="F40" s="11">
        <v>200000</v>
      </c>
      <c r="G40" s="11">
        <f>F40*E40</f>
        <v>600000</v>
      </c>
    </row>
    <row r="41" spans="1:7" ht="80.25" customHeight="1" x14ac:dyDescent="0.25">
      <c r="A41" s="42" t="s">
        <v>72</v>
      </c>
      <c r="B41" s="43"/>
      <c r="C41" s="43"/>
      <c r="D41" s="43"/>
      <c r="E41" s="43"/>
      <c r="F41" s="43"/>
      <c r="G41" s="10">
        <f>SUM(G42:G47)</f>
        <v>28680000</v>
      </c>
    </row>
    <row r="42" spans="1:7" x14ac:dyDescent="0.25">
      <c r="A42" s="6">
        <v>1</v>
      </c>
      <c r="B42" s="3" t="s">
        <v>15</v>
      </c>
      <c r="C42" s="13" t="s">
        <v>38</v>
      </c>
      <c r="D42" s="6" t="s">
        <v>39</v>
      </c>
      <c r="E42" s="6">
        <v>8.4</v>
      </c>
      <c r="F42" s="11">
        <v>100000</v>
      </c>
      <c r="G42" s="11">
        <f>(E42*F42)*2</f>
        <v>1680000</v>
      </c>
    </row>
    <row r="43" spans="1:7" ht="33" x14ac:dyDescent="0.25">
      <c r="A43" s="6">
        <v>2</v>
      </c>
      <c r="B43" s="3" t="s">
        <v>12</v>
      </c>
      <c r="C43" s="2" t="s">
        <v>49</v>
      </c>
      <c r="D43" s="6" t="s">
        <v>13</v>
      </c>
      <c r="E43" s="6">
        <v>50</v>
      </c>
      <c r="F43" s="11">
        <v>40000</v>
      </c>
      <c r="G43" s="11">
        <f t="shared" ref="G43:G45" si="5">E43*F43</f>
        <v>2000000</v>
      </c>
    </row>
    <row r="44" spans="1:7" ht="33" x14ac:dyDescent="0.25">
      <c r="A44" s="6">
        <v>3</v>
      </c>
      <c r="B44" s="3" t="s">
        <v>17</v>
      </c>
      <c r="C44" s="2" t="s">
        <v>53</v>
      </c>
      <c r="D44" s="6" t="s">
        <v>28</v>
      </c>
      <c r="E44" s="6">
        <v>35</v>
      </c>
      <c r="F44" s="11">
        <v>300000</v>
      </c>
      <c r="G44" s="11">
        <f t="shared" si="5"/>
        <v>10500000</v>
      </c>
    </row>
    <row r="45" spans="1:7" ht="33" x14ac:dyDescent="0.25">
      <c r="A45" s="6">
        <v>4</v>
      </c>
      <c r="B45" s="3" t="s">
        <v>14</v>
      </c>
      <c r="C45" s="2" t="s">
        <v>54</v>
      </c>
      <c r="D45" s="6" t="s">
        <v>28</v>
      </c>
      <c r="E45" s="6">
        <v>15</v>
      </c>
      <c r="F45" s="11">
        <v>300000</v>
      </c>
      <c r="G45" s="11">
        <f t="shared" si="5"/>
        <v>4500000</v>
      </c>
    </row>
    <row r="46" spans="1:7" ht="33" x14ac:dyDescent="0.25">
      <c r="A46" s="6">
        <v>5</v>
      </c>
      <c r="B46" s="3" t="s">
        <v>19</v>
      </c>
      <c r="C46" s="2" t="s">
        <v>65</v>
      </c>
      <c r="D46" s="6" t="s">
        <v>13</v>
      </c>
      <c r="E46" s="6">
        <v>50</v>
      </c>
      <c r="F46" s="11">
        <v>60000</v>
      </c>
      <c r="G46" s="11">
        <f>E46*F46</f>
        <v>3000000</v>
      </c>
    </row>
    <row r="47" spans="1:7" ht="33" x14ac:dyDescent="0.25">
      <c r="A47" s="6">
        <v>6</v>
      </c>
      <c r="B47" s="19" t="s">
        <v>61</v>
      </c>
      <c r="C47" s="21" t="s">
        <v>66</v>
      </c>
      <c r="D47" s="6" t="s">
        <v>13</v>
      </c>
      <c r="E47" s="6">
        <v>35</v>
      </c>
      <c r="F47" s="11">
        <v>200000</v>
      </c>
      <c r="G47" s="11">
        <f>F47*E47</f>
        <v>7000000</v>
      </c>
    </row>
    <row r="48" spans="1:7" ht="81" customHeight="1" x14ac:dyDescent="0.25">
      <c r="A48" s="42" t="s">
        <v>73</v>
      </c>
      <c r="B48" s="43"/>
      <c r="C48" s="43"/>
      <c r="D48" s="43"/>
      <c r="E48" s="43"/>
      <c r="F48" s="43"/>
      <c r="G48" s="10">
        <f>SUM(G49:G55)</f>
        <v>28140000</v>
      </c>
    </row>
    <row r="49" spans="1:7" x14ac:dyDescent="0.25">
      <c r="A49" s="6">
        <v>1</v>
      </c>
      <c r="B49" s="3" t="s">
        <v>29</v>
      </c>
      <c r="C49" s="13" t="s">
        <v>38</v>
      </c>
      <c r="D49" s="6" t="s">
        <v>39</v>
      </c>
      <c r="E49" s="6">
        <v>8.4</v>
      </c>
      <c r="F49" s="11">
        <v>100000</v>
      </c>
      <c r="G49" s="11">
        <f>E49*F49</f>
        <v>840000</v>
      </c>
    </row>
    <row r="50" spans="1:7" x14ac:dyDescent="0.25">
      <c r="A50" s="6">
        <v>2</v>
      </c>
      <c r="B50" s="3" t="s">
        <v>12</v>
      </c>
      <c r="C50" s="2" t="s">
        <v>43</v>
      </c>
      <c r="D50" s="6" t="s">
        <v>13</v>
      </c>
      <c r="E50" s="6">
        <v>40</v>
      </c>
      <c r="F50" s="11">
        <v>20000</v>
      </c>
      <c r="G50" s="11">
        <f t="shared" ref="G50:G53" si="6">E50*F50</f>
        <v>800000</v>
      </c>
    </row>
    <row r="51" spans="1:7" x14ac:dyDescent="0.25">
      <c r="A51" s="6">
        <v>3</v>
      </c>
      <c r="B51" s="3" t="s">
        <v>17</v>
      </c>
      <c r="C51" s="2" t="s">
        <v>46</v>
      </c>
      <c r="D51" s="6" t="s">
        <v>13</v>
      </c>
      <c r="E51" s="6">
        <v>35</v>
      </c>
      <c r="F51" s="11">
        <v>150000</v>
      </c>
      <c r="G51" s="11">
        <f t="shared" si="6"/>
        <v>5250000</v>
      </c>
    </row>
    <row r="52" spans="1:7" x14ac:dyDescent="0.25">
      <c r="A52" s="6">
        <v>4</v>
      </c>
      <c r="B52" s="3" t="s">
        <v>14</v>
      </c>
      <c r="C52" s="2" t="s">
        <v>47</v>
      </c>
      <c r="D52" s="6" t="s">
        <v>13</v>
      </c>
      <c r="E52" s="6">
        <v>5</v>
      </c>
      <c r="F52" s="11">
        <v>150000</v>
      </c>
      <c r="G52" s="11">
        <f t="shared" si="6"/>
        <v>750000</v>
      </c>
    </row>
    <row r="53" spans="1:7" x14ac:dyDescent="0.25">
      <c r="A53" s="6">
        <v>5</v>
      </c>
      <c r="B53" s="3" t="s">
        <v>19</v>
      </c>
      <c r="C53" s="2" t="s">
        <v>44</v>
      </c>
      <c r="D53" s="6" t="s">
        <v>30</v>
      </c>
      <c r="E53" s="6">
        <v>40</v>
      </c>
      <c r="F53" s="11">
        <v>300000</v>
      </c>
      <c r="G53" s="11">
        <f t="shared" si="6"/>
        <v>12000000</v>
      </c>
    </row>
    <row r="54" spans="1:7" ht="33" x14ac:dyDescent="0.25">
      <c r="A54" s="6">
        <v>6</v>
      </c>
      <c r="B54" s="3" t="s">
        <v>31</v>
      </c>
      <c r="C54" s="2" t="s">
        <v>55</v>
      </c>
      <c r="D54" s="6" t="s">
        <v>13</v>
      </c>
      <c r="E54" s="6">
        <v>1</v>
      </c>
      <c r="F54" s="11">
        <v>5000000</v>
      </c>
      <c r="G54" s="11">
        <f>E54*F54</f>
        <v>5000000</v>
      </c>
    </row>
    <row r="55" spans="1:7" x14ac:dyDescent="0.25">
      <c r="A55" s="6">
        <v>7</v>
      </c>
      <c r="B55" s="19" t="s">
        <v>61</v>
      </c>
      <c r="C55" s="21" t="s">
        <v>64</v>
      </c>
      <c r="D55" s="6" t="s">
        <v>13</v>
      </c>
      <c r="E55" s="6">
        <v>35</v>
      </c>
      <c r="F55" s="11">
        <v>100000</v>
      </c>
      <c r="G55" s="11">
        <f>F55*E55</f>
        <v>3500000</v>
      </c>
    </row>
    <row r="56" spans="1:7" ht="84" customHeight="1" x14ac:dyDescent="0.25">
      <c r="A56" s="42" t="s">
        <v>74</v>
      </c>
      <c r="B56" s="43"/>
      <c r="C56" s="43"/>
      <c r="D56" s="43"/>
      <c r="E56" s="43"/>
      <c r="F56" s="43"/>
      <c r="G56" s="10">
        <f>SUM(G57:G62)</f>
        <v>14590000</v>
      </c>
    </row>
    <row r="57" spans="1:7" x14ac:dyDescent="0.25">
      <c r="A57" s="6">
        <v>1</v>
      </c>
      <c r="B57" s="3" t="s">
        <v>15</v>
      </c>
      <c r="C57" s="13" t="s">
        <v>38</v>
      </c>
      <c r="D57" s="6" t="s">
        <v>39</v>
      </c>
      <c r="E57" s="6">
        <v>8.4</v>
      </c>
      <c r="F57" s="11">
        <v>100000</v>
      </c>
      <c r="G57" s="11">
        <f>F57*E57</f>
        <v>840000</v>
      </c>
    </row>
    <row r="58" spans="1:7" x14ac:dyDescent="0.25">
      <c r="A58" s="6">
        <v>2</v>
      </c>
      <c r="B58" s="3" t="s">
        <v>32</v>
      </c>
      <c r="C58" s="2" t="s">
        <v>43</v>
      </c>
      <c r="D58" s="6" t="s">
        <v>13</v>
      </c>
      <c r="E58" s="6">
        <v>55</v>
      </c>
      <c r="F58" s="11">
        <v>20000</v>
      </c>
      <c r="G58" s="11">
        <f t="shared" ref="G58:G60" si="7">F58*E58</f>
        <v>1100000</v>
      </c>
    </row>
    <row r="59" spans="1:7" x14ac:dyDescent="0.25">
      <c r="A59" s="6">
        <v>3</v>
      </c>
      <c r="B59" s="3" t="s">
        <v>17</v>
      </c>
      <c r="C59" s="2" t="s">
        <v>50</v>
      </c>
      <c r="D59" s="6" t="s">
        <v>13</v>
      </c>
      <c r="E59" s="6">
        <v>35</v>
      </c>
      <c r="F59" s="11">
        <v>150000</v>
      </c>
      <c r="G59" s="11">
        <f t="shared" si="7"/>
        <v>5250000</v>
      </c>
    </row>
    <row r="60" spans="1:7" x14ac:dyDescent="0.25">
      <c r="A60" s="6">
        <v>4</v>
      </c>
      <c r="B60" s="3" t="s">
        <v>14</v>
      </c>
      <c r="C60" s="2" t="s">
        <v>56</v>
      </c>
      <c r="D60" s="6" t="s">
        <v>13</v>
      </c>
      <c r="E60" s="6">
        <v>15</v>
      </c>
      <c r="F60" s="11">
        <v>150000</v>
      </c>
      <c r="G60" s="11">
        <f t="shared" si="7"/>
        <v>2250000</v>
      </c>
    </row>
    <row r="61" spans="1:7" x14ac:dyDescent="0.25">
      <c r="A61" s="6">
        <v>5</v>
      </c>
      <c r="B61" s="3" t="s">
        <v>19</v>
      </c>
      <c r="C61" s="2" t="s">
        <v>57</v>
      </c>
      <c r="D61" s="6" t="s">
        <v>13</v>
      </c>
      <c r="E61" s="6">
        <v>55</v>
      </c>
      <c r="F61" s="11">
        <v>30000</v>
      </c>
      <c r="G61" s="11">
        <f>F61*E61</f>
        <v>1650000</v>
      </c>
    </row>
    <row r="62" spans="1:7" x14ac:dyDescent="0.25">
      <c r="A62" s="6">
        <v>7</v>
      </c>
      <c r="B62" s="19" t="s">
        <v>61</v>
      </c>
      <c r="C62" s="21" t="s">
        <v>64</v>
      </c>
      <c r="D62" s="6" t="s">
        <v>13</v>
      </c>
      <c r="E62" s="6">
        <v>35</v>
      </c>
      <c r="F62" s="11">
        <v>100000</v>
      </c>
      <c r="G62" s="11">
        <f>F62*E62</f>
        <v>3500000</v>
      </c>
    </row>
    <row r="63" spans="1:7" ht="141.75" customHeight="1" x14ac:dyDescent="0.25">
      <c r="A63" s="42" t="s">
        <v>33</v>
      </c>
      <c r="B63" s="43"/>
      <c r="C63" s="43"/>
      <c r="D63" s="43"/>
      <c r="E63" s="43"/>
      <c r="F63" s="43"/>
      <c r="G63" s="10">
        <f>G56+G48+G41+G34+G28</f>
        <v>90820000</v>
      </c>
    </row>
    <row r="64" spans="1:7" ht="62.25" customHeight="1" x14ac:dyDescent="0.25">
      <c r="A64" s="42" t="s">
        <v>34</v>
      </c>
      <c r="B64" s="42"/>
      <c r="C64" s="42"/>
      <c r="D64" s="42"/>
      <c r="E64" s="42"/>
      <c r="F64" s="42"/>
      <c r="G64" s="10">
        <v>90820000</v>
      </c>
    </row>
    <row r="65" spans="1:7" ht="26.25" customHeight="1" x14ac:dyDescent="0.25">
      <c r="A65" s="44" t="s">
        <v>67</v>
      </c>
      <c r="B65" s="43"/>
      <c r="C65" s="43"/>
      <c r="D65" s="43"/>
      <c r="E65" s="43"/>
      <c r="F65" s="43"/>
      <c r="G65" s="10">
        <f>G66+G72+G79</f>
        <v>45090000</v>
      </c>
    </row>
    <row r="66" spans="1:7" ht="81" customHeight="1" x14ac:dyDescent="0.25">
      <c r="A66" s="42" t="s">
        <v>58</v>
      </c>
      <c r="B66" s="43"/>
      <c r="C66" s="43"/>
      <c r="D66" s="43"/>
      <c r="E66" s="43"/>
      <c r="F66" s="43"/>
      <c r="G66" s="10">
        <f>SUM(G67:G71)</f>
        <v>9930000</v>
      </c>
    </row>
    <row r="67" spans="1:7" x14ac:dyDescent="0.25">
      <c r="A67" s="6">
        <v>1</v>
      </c>
      <c r="B67" s="3" t="s">
        <v>15</v>
      </c>
      <c r="C67" s="13" t="s">
        <v>38</v>
      </c>
      <c r="D67" s="6" t="s">
        <v>39</v>
      </c>
      <c r="E67" s="6">
        <v>8.4</v>
      </c>
      <c r="F67" s="11">
        <v>100000</v>
      </c>
      <c r="G67" s="11">
        <f>(E67*F67)*2</f>
        <v>1680000</v>
      </c>
    </row>
    <row r="68" spans="1:7" ht="33" x14ac:dyDescent="0.25">
      <c r="A68" s="6">
        <v>2</v>
      </c>
      <c r="B68" s="3" t="s">
        <v>12</v>
      </c>
      <c r="C68" s="2" t="s">
        <v>49</v>
      </c>
      <c r="D68" s="6" t="s">
        <v>13</v>
      </c>
      <c r="E68" s="6">
        <v>15</v>
      </c>
      <c r="F68" s="11">
        <v>40000</v>
      </c>
      <c r="G68" s="11">
        <f t="shared" ref="G68:G71" si="8">E68*F68</f>
        <v>600000</v>
      </c>
    </row>
    <row r="69" spans="1:7" ht="33" x14ac:dyDescent="0.25">
      <c r="A69" s="6">
        <v>3</v>
      </c>
      <c r="B69" s="3" t="s">
        <v>14</v>
      </c>
      <c r="C69" s="2" t="s">
        <v>59</v>
      </c>
      <c r="D69" s="6" t="s">
        <v>13</v>
      </c>
      <c r="E69" s="6">
        <v>15</v>
      </c>
      <c r="F69" s="11">
        <v>300000</v>
      </c>
      <c r="G69" s="11">
        <f t="shared" si="8"/>
        <v>4500000</v>
      </c>
    </row>
    <row r="70" spans="1:7" ht="33" x14ac:dyDescent="0.25">
      <c r="A70" s="6">
        <v>4</v>
      </c>
      <c r="B70" s="3" t="s">
        <v>19</v>
      </c>
      <c r="C70" s="2" t="s">
        <v>68</v>
      </c>
      <c r="D70" s="6" t="s">
        <v>13</v>
      </c>
      <c r="E70" s="6">
        <v>15</v>
      </c>
      <c r="F70" s="11">
        <v>60000</v>
      </c>
      <c r="G70" s="11">
        <f t="shared" si="8"/>
        <v>900000</v>
      </c>
    </row>
    <row r="71" spans="1:7" ht="33" x14ac:dyDescent="0.25">
      <c r="A71" s="6">
        <v>5</v>
      </c>
      <c r="B71" s="3" t="s">
        <v>25</v>
      </c>
      <c r="C71" s="2" t="s">
        <v>26</v>
      </c>
      <c r="D71" s="6" t="s">
        <v>13</v>
      </c>
      <c r="E71" s="6">
        <v>15</v>
      </c>
      <c r="F71" s="11">
        <v>150000</v>
      </c>
      <c r="G71" s="11">
        <f t="shared" si="8"/>
        <v>2250000</v>
      </c>
    </row>
    <row r="72" spans="1:7" ht="74.25" customHeight="1" x14ac:dyDescent="0.25">
      <c r="A72" s="42" t="s">
        <v>75</v>
      </c>
      <c r="B72" s="43"/>
      <c r="C72" s="43"/>
      <c r="D72" s="43"/>
      <c r="E72" s="43"/>
      <c r="F72" s="43"/>
      <c r="G72" s="10">
        <f>SUM(G73:G78)</f>
        <v>7980000</v>
      </c>
    </row>
    <row r="73" spans="1:7" x14ac:dyDescent="0.25">
      <c r="A73" s="6">
        <v>1</v>
      </c>
      <c r="B73" s="3" t="s">
        <v>15</v>
      </c>
      <c r="C73" s="13" t="s">
        <v>38</v>
      </c>
      <c r="D73" s="6" t="s">
        <v>39</v>
      </c>
      <c r="E73" s="6">
        <v>8.4</v>
      </c>
      <c r="F73" s="11">
        <v>100000</v>
      </c>
      <c r="G73" s="11">
        <f>E73*F73</f>
        <v>840000</v>
      </c>
    </row>
    <row r="74" spans="1:7" ht="33" x14ac:dyDescent="0.25">
      <c r="A74" s="6">
        <v>2</v>
      </c>
      <c r="B74" s="3" t="s">
        <v>12</v>
      </c>
      <c r="C74" s="2" t="s">
        <v>16</v>
      </c>
      <c r="D74" s="6" t="s">
        <v>13</v>
      </c>
      <c r="E74" s="6">
        <v>15</v>
      </c>
      <c r="F74" s="11">
        <v>40000</v>
      </c>
      <c r="G74" s="11">
        <f t="shared" ref="G74:G76" si="9">E74*F74</f>
        <v>600000</v>
      </c>
    </row>
    <row r="75" spans="1:7" ht="33" x14ac:dyDescent="0.25">
      <c r="A75" s="6">
        <v>3</v>
      </c>
      <c r="B75" s="3" t="s">
        <v>27</v>
      </c>
      <c r="C75" s="2" t="s">
        <v>60</v>
      </c>
      <c r="D75" s="6" t="s">
        <v>13</v>
      </c>
      <c r="E75" s="6">
        <v>3</v>
      </c>
      <c r="F75" s="11">
        <v>300000</v>
      </c>
      <c r="G75" s="11">
        <f t="shared" si="9"/>
        <v>900000</v>
      </c>
    </row>
    <row r="76" spans="1:7" ht="33" x14ac:dyDescent="0.25">
      <c r="A76" s="6">
        <v>4</v>
      </c>
      <c r="B76" s="3" t="s">
        <v>14</v>
      </c>
      <c r="C76" s="2" t="s">
        <v>54</v>
      </c>
      <c r="D76" s="6" t="s">
        <v>13</v>
      </c>
      <c r="E76" s="6">
        <v>15</v>
      </c>
      <c r="F76" s="11">
        <v>300000</v>
      </c>
      <c r="G76" s="11">
        <f t="shared" si="9"/>
        <v>4500000</v>
      </c>
    </row>
    <row r="77" spans="1:7" x14ac:dyDescent="0.25">
      <c r="A77" s="6">
        <v>5</v>
      </c>
      <c r="B77" s="3" t="s">
        <v>19</v>
      </c>
      <c r="C77" s="2" t="s">
        <v>44</v>
      </c>
      <c r="D77" s="6" t="s">
        <v>13</v>
      </c>
      <c r="E77" s="6">
        <v>18</v>
      </c>
      <c r="F77" s="11">
        <v>30000</v>
      </c>
      <c r="G77" s="11">
        <f>E77*F77</f>
        <v>540000</v>
      </c>
    </row>
    <row r="78" spans="1:7" ht="33" x14ac:dyDescent="0.25">
      <c r="A78" s="6">
        <v>6</v>
      </c>
      <c r="B78" s="19" t="s">
        <v>61</v>
      </c>
      <c r="C78" s="21" t="s">
        <v>66</v>
      </c>
      <c r="D78" s="6" t="s">
        <v>13</v>
      </c>
      <c r="E78" s="6">
        <v>3</v>
      </c>
      <c r="F78" s="11">
        <v>200000</v>
      </c>
      <c r="G78" s="11">
        <f>F78*E78</f>
        <v>600000</v>
      </c>
    </row>
    <row r="79" spans="1:7" ht="75" customHeight="1" x14ac:dyDescent="0.25">
      <c r="A79" s="42" t="s">
        <v>76</v>
      </c>
      <c r="B79" s="43"/>
      <c r="C79" s="43"/>
      <c r="D79" s="43"/>
      <c r="E79" s="43"/>
      <c r="F79" s="43"/>
      <c r="G79" s="10">
        <f>SUM(G80:G85)</f>
        <v>27180000</v>
      </c>
    </row>
    <row r="80" spans="1:7" x14ac:dyDescent="0.25">
      <c r="A80" s="6">
        <v>1</v>
      </c>
      <c r="B80" s="3" t="s">
        <v>15</v>
      </c>
      <c r="C80" s="13" t="s">
        <v>38</v>
      </c>
      <c r="D80" s="6" t="s">
        <v>39</v>
      </c>
      <c r="E80" s="6">
        <v>8.4</v>
      </c>
      <c r="F80" s="11">
        <v>100000</v>
      </c>
      <c r="G80" s="11">
        <f>(E80*F80)*2</f>
        <v>1680000</v>
      </c>
    </row>
    <row r="81" spans="1:7" ht="33" x14ac:dyDescent="0.25">
      <c r="A81" s="6">
        <v>2</v>
      </c>
      <c r="B81" s="3" t="s">
        <v>32</v>
      </c>
      <c r="C81" s="2" t="s">
        <v>49</v>
      </c>
      <c r="D81" s="6" t="s">
        <v>13</v>
      </c>
      <c r="E81" s="6">
        <v>50</v>
      </c>
      <c r="F81" s="11">
        <v>40000</v>
      </c>
      <c r="G81" s="11">
        <f t="shared" ref="G81:G83" si="10">E81*F81</f>
        <v>2000000</v>
      </c>
    </row>
    <row r="82" spans="1:7" ht="33" x14ac:dyDescent="0.25">
      <c r="A82" s="6">
        <v>3</v>
      </c>
      <c r="B82" s="3" t="s">
        <v>17</v>
      </c>
      <c r="C82" s="2" t="s">
        <v>60</v>
      </c>
      <c r="D82" s="6" t="s">
        <v>13</v>
      </c>
      <c r="E82" s="6">
        <v>35</v>
      </c>
      <c r="F82" s="11">
        <v>300000</v>
      </c>
      <c r="G82" s="11">
        <f t="shared" si="10"/>
        <v>10500000</v>
      </c>
    </row>
    <row r="83" spans="1:7" ht="33" x14ac:dyDescent="0.25">
      <c r="A83" s="6">
        <v>4</v>
      </c>
      <c r="B83" s="3" t="s">
        <v>14</v>
      </c>
      <c r="C83" s="2" t="s">
        <v>54</v>
      </c>
      <c r="D83" s="6" t="s">
        <v>13</v>
      </c>
      <c r="E83" s="6">
        <v>15</v>
      </c>
      <c r="F83" s="11">
        <v>300000</v>
      </c>
      <c r="G83" s="11">
        <f t="shared" si="10"/>
        <v>4500000</v>
      </c>
    </row>
    <row r="84" spans="1:7" ht="33" x14ac:dyDescent="0.25">
      <c r="A84" s="6">
        <v>5</v>
      </c>
      <c r="B84" s="3" t="s">
        <v>19</v>
      </c>
      <c r="C84" s="2" t="s">
        <v>65</v>
      </c>
      <c r="D84" s="6" t="s">
        <v>13</v>
      </c>
      <c r="E84" s="6">
        <v>50</v>
      </c>
      <c r="F84" s="11">
        <v>30000</v>
      </c>
      <c r="G84" s="11">
        <f>E84*F84</f>
        <v>1500000</v>
      </c>
    </row>
    <row r="85" spans="1:7" ht="33" x14ac:dyDescent="0.25">
      <c r="A85" s="6">
        <v>6</v>
      </c>
      <c r="B85" s="19" t="s">
        <v>61</v>
      </c>
      <c r="C85" s="21" t="s">
        <v>66</v>
      </c>
      <c r="D85" s="6" t="s">
        <v>13</v>
      </c>
      <c r="E85" s="6">
        <v>35</v>
      </c>
      <c r="F85" s="11">
        <v>200000</v>
      </c>
      <c r="G85" s="11">
        <f>F85*E85</f>
        <v>7000000</v>
      </c>
    </row>
    <row r="86" spans="1:7" ht="33" customHeight="1" x14ac:dyDescent="0.25">
      <c r="A86" s="22" t="s">
        <v>40</v>
      </c>
      <c r="B86" s="22"/>
      <c r="C86" s="22"/>
      <c r="D86" s="22"/>
      <c r="E86" s="22"/>
      <c r="F86" s="22"/>
      <c r="G86" s="10">
        <f>G65+G64+G63+G20+G8</f>
        <v>356190000</v>
      </c>
    </row>
    <row r="88" spans="1:7" x14ac:dyDescent="0.25">
      <c r="A88" s="40" t="s">
        <v>35</v>
      </c>
      <c r="B88" s="40"/>
      <c r="C88" s="39" t="s">
        <v>36</v>
      </c>
      <c r="D88" s="39"/>
      <c r="E88" s="38" t="s">
        <v>37</v>
      </c>
      <c r="F88" s="38"/>
      <c r="G88" s="38"/>
    </row>
    <row r="94" spans="1:7" x14ac:dyDescent="0.25">
      <c r="A94" s="41"/>
      <c r="B94" s="41"/>
    </row>
  </sheetData>
  <mergeCells count="27">
    <mergeCell ref="E88:G88"/>
    <mergeCell ref="C88:D88"/>
    <mergeCell ref="A88:B88"/>
    <mergeCell ref="A94:B94"/>
    <mergeCell ref="A21:F21"/>
    <mergeCell ref="A28:F28"/>
    <mergeCell ref="A34:F34"/>
    <mergeCell ref="A41:F41"/>
    <mergeCell ref="A66:F66"/>
    <mergeCell ref="A72:F72"/>
    <mergeCell ref="A79:F79"/>
    <mergeCell ref="A48:F48"/>
    <mergeCell ref="A56:F56"/>
    <mergeCell ref="A63:F63"/>
    <mergeCell ref="A64:F64"/>
    <mergeCell ref="A65:F65"/>
    <mergeCell ref="A86:F86"/>
    <mergeCell ref="A1:B1"/>
    <mergeCell ref="A2:B2"/>
    <mergeCell ref="E1:G1"/>
    <mergeCell ref="E2:G2"/>
    <mergeCell ref="A20:F20"/>
    <mergeCell ref="A8:F8"/>
    <mergeCell ref="A9:F9"/>
    <mergeCell ref="A13:F13"/>
    <mergeCell ref="A4:G4"/>
    <mergeCell ref="A5:G5"/>
  </mergeCells>
  <printOptions horizontalCentered="1"/>
  <pageMargins left="0.5" right="0.5" top="0.5" bottom="0.5" header="0.4" footer="0.5"/>
  <pageSetup paperSize="9" scale="78" orientation="landscape" verticalDpi="0" r:id="rId1"/>
  <rowBreaks count="4" manualBreakCount="4">
    <brk id="26" max="6" man="1"/>
    <brk id="45" max="16383" man="1"/>
    <brk id="64" max="16383" man="1"/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2023-04-03T03:13:02Z</dcterms:modified>
</cp:coreProperties>
</file>